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mdufour.ICCB\Desktop\Annual Report 2023\Appendix A\Appendix A Final\"/>
    </mc:Choice>
  </mc:AlternateContent>
  <xr:revisionPtr revIDLastSave="0" documentId="13_ncr:1_{76FFE9E6-A610-4CE0-BC6A-E24879B074D5}" xr6:coauthVersionLast="47" xr6:coauthVersionMax="47" xr10:uidLastSave="{00000000-0000-0000-0000-000000000000}"/>
  <bookViews>
    <workbookView xWindow="3075" yWindow="690" windowWidth="19920" windowHeight="14625" xr2:uid="{00000000-000D-0000-FFFF-FFFF00000000}"/>
  </bookViews>
  <sheets>
    <sheet name="A8Append23" sheetId="2" r:id="rId1"/>
  </sheets>
  <definedNames>
    <definedName name="_AMO_SingleObject_119867709_ROM_F0.SEC2.Tabulate_1.SEC1.BDY.Cross_tabular_summary_report_Table_1" localSheetId="0" hidden="1">#REF!</definedName>
    <definedName name="_AMO_SingleObject_119867709_ROM_F0.SEC2.Tabulate_1.SEC1.BDY.Cross_tabular_summary_report_Table_1" hidden="1">#REF!</definedName>
    <definedName name="_AMO_SingleObject_119867709_ROM_F0.SEC2.Tabulate_1.SEC1.FTR.TXT1" localSheetId="0" hidden="1">#REF!</definedName>
    <definedName name="_AMO_SingleObject_119867709_ROM_F0.SEC2.Tabulate_1.SEC1.FTR.TXT1" hidden="1">#REF!</definedName>
    <definedName name="_AMO_SingleObject_119867709_ROM_F0.SEC2.Tabulate_1.SEC1.HDR.TXT1" localSheetId="0" hidden="1">#REF!</definedName>
    <definedName name="_AMO_SingleObject_119867709_ROM_F0.SEC2.Tabulate_1.SEC1.HDR.TXT1" hidden="1">#REF!</definedName>
    <definedName name="_AMO_SingleObject_356028106_ROM_F0.SEC2.Tabulate_1.SEC1.BDY.Cross_tabular_summary_report_Table_1" localSheetId="0" hidden="1">#REF!</definedName>
    <definedName name="_AMO_SingleObject_356028106_ROM_F0.SEC2.Tabulate_1.SEC1.BDY.Cross_tabular_summary_report_Table_1" hidden="1">#REF!</definedName>
    <definedName name="_AMO_SingleObject_356028106_ROM_F0.SEC2.Tabulate_1.SEC1.HDR.TXT1" localSheetId="0" hidden="1">#REF!</definedName>
    <definedName name="_AMO_SingleObject_356028106_ROM_F0.SEC2.Tabulate_1.SEC1.HDR.TXT1" hidden="1">#REF!</definedName>
    <definedName name="_AMO_SingleObject_356028106_ROM_F0.SEC2.Tabulate_1.SEC1.HDR.TXT2" localSheetId="0" hidden="1">#REF!</definedName>
    <definedName name="_AMO_SingleObject_356028106_ROM_F0.SEC2.Tabulate_1.SEC1.HDR.TXT2" hidden="1">#REF!</definedName>
    <definedName name="_AMO_SingleObject_356028106_ROM_F0.SEC2.Tabulate_1.SEC1.HDR.TXT3" localSheetId="0" hidden="1">#REF!</definedName>
    <definedName name="_AMO_SingleObject_356028106_ROM_F0.SEC2.Tabulate_1.SEC1.HDR.TXT3" hidden="1">#REF!</definedName>
    <definedName name="_AMO_UniqueIdentifier" hidden="1">"'dc051281-3f3f-4bf4-89cb-fd886a5cb786'"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2" l="1"/>
  <c r="B35" i="2" s="1"/>
  <c r="D34" i="2"/>
  <c r="D31" i="2" s="1"/>
  <c r="F34" i="2"/>
  <c r="F35" i="2" s="1"/>
  <c r="H34" i="2"/>
  <c r="H22" i="2" s="1"/>
  <c r="J34" i="2"/>
  <c r="J19" i="2" s="1"/>
  <c r="L34" i="2"/>
  <c r="L22" i="2" s="1"/>
  <c r="N34" i="2"/>
  <c r="N31" i="2" s="1"/>
  <c r="P34" i="2"/>
  <c r="P15" i="2" s="1"/>
  <c r="R34" i="2"/>
  <c r="R11" i="2" s="1"/>
  <c r="T30" i="2"/>
  <c r="I30" i="2" s="1"/>
  <c r="T27" i="2"/>
  <c r="U27" i="2" s="1"/>
  <c r="T24" i="2"/>
  <c r="E24" i="2" s="1"/>
  <c r="T21" i="2"/>
  <c r="I21" i="2" s="1"/>
  <c r="T17" i="2"/>
  <c r="S17" i="2" s="1"/>
  <c r="T13" i="2"/>
  <c r="M13" i="2" s="1"/>
  <c r="T10" i="2"/>
  <c r="M10" i="2" s="1"/>
  <c r="B28" i="2" l="1"/>
  <c r="K10" i="2"/>
  <c r="B31" i="2"/>
  <c r="U30" i="2"/>
  <c r="Q30" i="2"/>
  <c r="M30" i="2"/>
  <c r="O30" i="2"/>
  <c r="S30" i="2"/>
  <c r="K30" i="2"/>
  <c r="E30" i="2"/>
  <c r="G30" i="2"/>
  <c r="C30" i="2"/>
  <c r="N28" i="2"/>
  <c r="Q27" i="2"/>
  <c r="C27" i="2"/>
  <c r="G27" i="2"/>
  <c r="O27" i="2"/>
  <c r="K27" i="2"/>
  <c r="S27" i="2"/>
  <c r="E27" i="2"/>
  <c r="M27" i="2"/>
  <c r="I27" i="2"/>
  <c r="N25" i="2"/>
  <c r="N35" i="2"/>
  <c r="O24" i="2"/>
  <c r="Q24" i="2"/>
  <c r="I24" i="2"/>
  <c r="G24" i="2"/>
  <c r="K24" i="2"/>
  <c r="C24" i="2"/>
  <c r="U24" i="2"/>
  <c r="S24" i="2"/>
  <c r="M24" i="2"/>
  <c r="B15" i="2"/>
  <c r="D28" i="2"/>
  <c r="F11" i="2"/>
  <c r="J22" i="2"/>
  <c r="N11" i="2"/>
  <c r="N19" i="2"/>
  <c r="N22" i="2"/>
  <c r="E21" i="2"/>
  <c r="Q21" i="2"/>
  <c r="G21" i="2"/>
  <c r="O21" i="2"/>
  <c r="S21" i="2"/>
  <c r="C21" i="2"/>
  <c r="U21" i="2"/>
  <c r="M21" i="2"/>
  <c r="K21" i="2"/>
  <c r="P25" i="2"/>
  <c r="P28" i="2"/>
  <c r="P35" i="2"/>
  <c r="P22" i="2"/>
  <c r="P11" i="2"/>
  <c r="N15" i="2"/>
  <c r="L11" i="2"/>
  <c r="L19" i="2"/>
  <c r="L25" i="2"/>
  <c r="L35" i="2"/>
  <c r="J31" i="2"/>
  <c r="H19" i="2"/>
  <c r="H28" i="2"/>
  <c r="F19" i="2"/>
  <c r="F31" i="2"/>
  <c r="F15" i="2"/>
  <c r="D35" i="2"/>
  <c r="D19" i="2"/>
  <c r="D15" i="2"/>
  <c r="Q17" i="2"/>
  <c r="K17" i="2"/>
  <c r="O17" i="2"/>
  <c r="E17" i="2"/>
  <c r="I17" i="2"/>
  <c r="U17" i="2"/>
  <c r="C17" i="2"/>
  <c r="B25" i="2"/>
  <c r="M17" i="2"/>
  <c r="G17" i="2"/>
  <c r="F25" i="2"/>
  <c r="F28" i="2"/>
  <c r="H31" i="2"/>
  <c r="S13" i="2"/>
  <c r="J15" i="2"/>
  <c r="Q13" i="2"/>
  <c r="O13" i="2"/>
  <c r="J28" i="2"/>
  <c r="L31" i="2"/>
  <c r="G13" i="2"/>
  <c r="P31" i="2"/>
  <c r="E13" i="2"/>
  <c r="P19" i="2"/>
  <c r="I13" i="2"/>
  <c r="K13" i="2"/>
  <c r="U13" i="2"/>
  <c r="C13" i="2"/>
  <c r="R25" i="2"/>
  <c r="R19" i="2"/>
  <c r="R28" i="2"/>
  <c r="R35" i="2"/>
  <c r="R22" i="2"/>
  <c r="R31" i="2"/>
  <c r="R15" i="2"/>
  <c r="T34" i="2"/>
  <c r="C34" i="2" s="1"/>
  <c r="O10" i="2"/>
  <c r="L15" i="2"/>
  <c r="U10" i="2"/>
  <c r="S10" i="2"/>
  <c r="L28" i="2"/>
  <c r="C10" i="2"/>
  <c r="J11" i="2"/>
  <c r="J25" i="2"/>
  <c r="J35" i="2"/>
  <c r="G10" i="2"/>
  <c r="I10" i="2"/>
  <c r="Q10" i="2"/>
  <c r="H11" i="2"/>
  <c r="H15" i="2"/>
  <c r="E10" i="2"/>
  <c r="H35" i="2"/>
  <c r="H25" i="2"/>
  <c r="F22" i="2"/>
  <c r="D22" i="2"/>
  <c r="D25" i="2"/>
  <c r="D11" i="2"/>
  <c r="B11" i="2"/>
  <c r="B19" i="2"/>
  <c r="B22" i="2"/>
  <c r="K34" i="2" l="1"/>
  <c r="T31" i="2"/>
  <c r="S34" i="2"/>
  <c r="Q34" i="2"/>
  <c r="U34" i="2"/>
  <c r="T11" i="2"/>
  <c r="T25" i="2"/>
  <c r="T28" i="2"/>
  <c r="T19" i="2"/>
  <c r="I34" i="2"/>
  <c r="T35" i="2"/>
  <c r="O34" i="2"/>
  <c r="M34" i="2"/>
  <c r="T22" i="2"/>
  <c r="T15" i="2"/>
  <c r="G34" i="2"/>
  <c r="E34" i="2"/>
</calcChain>
</file>

<file path=xl/sharedStrings.xml><?xml version="1.0" encoding="utf-8"?>
<sst xmlns="http://schemas.openxmlformats.org/spreadsheetml/2006/main" count="59" uniqueCount="57">
  <si>
    <t xml:space="preserve"> </t>
  </si>
  <si>
    <t>African</t>
  </si>
  <si>
    <t>American</t>
  </si>
  <si>
    <t>Asian</t>
  </si>
  <si>
    <t>Illinois Community College Board</t>
  </si>
  <si>
    <t>Islander</t>
  </si>
  <si>
    <t>Latino</t>
  </si>
  <si>
    <t>Native</t>
  </si>
  <si>
    <t>Pacific</t>
  </si>
  <si>
    <t>Table A-8</t>
  </si>
  <si>
    <t>Total</t>
  </si>
  <si>
    <t>Unknown</t>
  </si>
  <si>
    <t>White</t>
  </si>
  <si>
    <t>Two or</t>
  </si>
  <si>
    <t>More Races</t>
  </si>
  <si>
    <t xml:space="preserve">**Race/ethnicity classifications align with U.S. Department of Education collection and reporting standards. </t>
  </si>
  <si>
    <t xml:space="preserve"> *Those students taking courses but not enrolled in a curriculum are identified as course enrollees and are included in the total program counts.</t>
  </si>
  <si>
    <t>BY RACIAL/ETHNIC ORIGIN**</t>
  </si>
  <si>
    <t>SOURCE OF DATA: ICCB Centralized Data System--Annual Enrollment (A1) Data</t>
  </si>
  <si>
    <t>General Associate</t>
  </si>
  <si>
    <t>Transfer</t>
  </si>
  <si>
    <t>*(Course Enrollees)</t>
  </si>
  <si>
    <t>Career &amp; Technical Ed.</t>
  </si>
  <si>
    <t>Vocational Skills</t>
  </si>
  <si>
    <t>ABE/ASE</t>
  </si>
  <si>
    <t>(1.7/1.8)</t>
  </si>
  <si>
    <t>(1.0)</t>
  </si>
  <si>
    <t>(1.1)</t>
  </si>
  <si>
    <t>(1.2)</t>
  </si>
  <si>
    <t>(1.6)</t>
  </si>
  <si>
    <t>(1.9)</t>
  </si>
  <si>
    <t>(1.5)</t>
  </si>
  <si>
    <t>ESL</t>
  </si>
  <si>
    <t>TOTALS</t>
  </si>
  <si>
    <t>General Studies Cert.</t>
  </si>
  <si>
    <t>FISCAL YEAR 2023 HEADCOUNT ENROLLMENTS IN INSTRUCTIONAL PROGRAM AREAS</t>
  </si>
  <si>
    <t>(86,468)</t>
  </si>
  <si>
    <t>(23,182)</t>
  </si>
  <si>
    <t>(2,886)</t>
  </si>
  <si>
    <t>(3,556)</t>
  </si>
  <si>
    <t>(2,818)</t>
  </si>
  <si>
    <t>(334)</t>
  </si>
  <si>
    <t>(181)</t>
  </si>
  <si>
    <t>(34)</t>
  </si>
  <si>
    <t>(35)</t>
  </si>
  <si>
    <t>(508)</t>
  </si>
  <si>
    <t>(47,812)</t>
  </si>
  <si>
    <t>(15,227)</t>
  </si>
  <si>
    <t>(2,409)</t>
  </si>
  <si>
    <t>(9,544)</t>
  </si>
  <si>
    <t>(1,241)</t>
  </si>
  <si>
    <t>(98)</t>
  </si>
  <si>
    <t>(252)</t>
  </si>
  <si>
    <t>(5,755)</t>
  </si>
  <si>
    <t>(918)</t>
  </si>
  <si>
    <t>(16,042)</t>
  </si>
  <si>
    <t>U.S. Nonresident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</si>
</sst>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.0%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.5"/>
      <color rgb="FF000000"/>
      <name val="Albany AMT"/>
    </font>
    <font>
      <sz val="12"/>
      <color rgb="FF000000"/>
      <name val="Helvetica"/>
    </font>
    <font>
      <sz val="12"/>
      <color rgb="FF000000"/>
      <name val="Trebuchet MS"/>
      <family val="2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2" fontId="11" fillId="0" borderId="0"/>
    <xf numFmtId="14" fontId="11" fillId="0" borderId="0"/>
    <xf numFmtId="0" fontId="8" fillId="0" borderId="0"/>
    <xf numFmtId="0" fontId="9" fillId="0" borderId="0"/>
    <xf numFmtId="0" fontId="11" fillId="0" borderId="1"/>
    <xf numFmtId="3" fontId="11" fillId="0" borderId="0"/>
    <xf numFmtId="164" fontId="11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2" fillId="0" borderId="0"/>
    <xf numFmtId="0" fontId="2" fillId="0" borderId="0"/>
    <xf numFmtId="0" fontId="13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</cellStyleXfs>
  <cellXfs count="18">
    <xf numFmtId="0" fontId="0" fillId="0" borderId="0" xfId="0"/>
    <xf numFmtId="0" fontId="11" fillId="0" borderId="0" xfId="0" applyFont="1" applyAlignment="1">
      <alignment horizontal="centerContinuous"/>
    </xf>
    <xf numFmtId="0" fontId="11" fillId="0" borderId="0" xfId="0" applyFont="1"/>
    <xf numFmtId="165" fontId="11" fillId="0" borderId="0" xfId="0" applyNumberFormat="1" applyFont="1"/>
    <xf numFmtId="3" fontId="11" fillId="0" borderId="0" xfId="0" applyNumberFormat="1" applyFont="1"/>
    <xf numFmtId="165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quotePrefix="1" applyNumberFormat="1" applyFont="1" applyAlignment="1">
      <alignment horizontal="right"/>
    </xf>
    <xf numFmtId="0" fontId="10" fillId="0" borderId="0" xfId="0" applyFont="1"/>
    <xf numFmtId="0" fontId="11" fillId="0" borderId="2" xfId="0" applyFont="1" applyBorder="1"/>
    <xf numFmtId="0" fontId="11" fillId="0" borderId="2" xfId="0" applyFont="1" applyBorder="1" applyAlignment="1">
      <alignment horizontal="centerContinuous"/>
    </xf>
    <xf numFmtId="49" fontId="11" fillId="0" borderId="0" xfId="0" applyNumberFormat="1" applyFont="1"/>
    <xf numFmtId="165" fontId="10" fillId="0" borderId="0" xfId="0" applyNumberFormat="1" applyFont="1" applyAlignment="1">
      <alignment horizontal="right" indent="1"/>
    </xf>
    <xf numFmtId="0" fontId="10" fillId="0" borderId="0" xfId="0" applyFont="1" applyAlignment="1">
      <alignment horizontal="right" indent="1"/>
    </xf>
    <xf numFmtId="3" fontId="11" fillId="0" borderId="0" xfId="0" applyNumberFormat="1" applyFont="1" applyAlignment="1">
      <alignment horizontal="right" indent="1"/>
    </xf>
    <xf numFmtId="0" fontId="11" fillId="0" borderId="0" xfId="0" quotePrefix="1" applyFont="1" applyAlignment="1">
      <alignment horizontal="right"/>
    </xf>
  </cellXfs>
  <cellStyles count="22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10" xfId="16" xr:uid="{00000000-0005-0000-0000-000007000000}"/>
    <cellStyle name="Normal 11" xfId="17" xr:uid="{C1D8EEBE-3826-465D-9B29-3E1C75359FE3}"/>
    <cellStyle name="Normal 12" xfId="18" xr:uid="{51C5A0FB-B88E-4835-95F7-C288E7807869}"/>
    <cellStyle name="Normal 13" xfId="19" xr:uid="{39B54263-24B1-46E8-BE54-AF10656DB379}"/>
    <cellStyle name="Normal 14" xfId="20" xr:uid="{231E3071-AD98-4CB6-9B2B-46FEF94FA990}"/>
    <cellStyle name="Normal 15" xfId="21" xr:uid="{A6C2C49E-71A3-4DDF-8CCF-E9EE6154D689}"/>
    <cellStyle name="Normal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FFFFFF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3</xdr:row>
      <xdr:rowOff>119867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abSelected="1" zoomScaleNormal="100" workbookViewId="0"/>
  </sheetViews>
  <sheetFormatPr defaultColWidth="9.28515625" defaultRowHeight="12.75"/>
  <cols>
    <col min="1" max="1" width="20" style="2" customWidth="1"/>
    <col min="2" max="20" width="9.42578125" style="2" customWidth="1"/>
    <col min="21" max="21" width="9.7109375" style="2" customWidth="1"/>
    <col min="22" max="16384" width="9.28515625" style="2"/>
  </cols>
  <sheetData>
    <row r="1" spans="1:2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>
      <c r="A4" s="1" t="s">
        <v>17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2">
      <c r="B7" s="1"/>
      <c r="C7" s="1"/>
      <c r="D7" s="1" t="s">
        <v>7</v>
      </c>
      <c r="E7" s="1"/>
      <c r="F7" s="1" t="s">
        <v>1</v>
      </c>
      <c r="G7" s="1"/>
      <c r="H7" s="1" t="s">
        <v>0</v>
      </c>
      <c r="I7" s="1"/>
      <c r="L7" s="1"/>
      <c r="M7" s="1"/>
      <c r="N7" s="1" t="s">
        <v>8</v>
      </c>
      <c r="O7" s="1"/>
      <c r="P7" s="1" t="s">
        <v>13</v>
      </c>
      <c r="Q7" s="1"/>
    </row>
    <row r="8" spans="1:22">
      <c r="A8" s="11"/>
      <c r="B8" s="12" t="s">
        <v>3</v>
      </c>
      <c r="C8" s="12"/>
      <c r="D8" s="12" t="s">
        <v>2</v>
      </c>
      <c r="E8" s="12"/>
      <c r="F8" s="12" t="s">
        <v>2</v>
      </c>
      <c r="G8" s="12"/>
      <c r="H8" s="12" t="s">
        <v>6</v>
      </c>
      <c r="I8" s="12"/>
      <c r="J8" s="12" t="s">
        <v>12</v>
      </c>
      <c r="K8" s="12"/>
      <c r="L8" s="12" t="s">
        <v>56</v>
      </c>
      <c r="M8" s="12"/>
      <c r="N8" s="12" t="s">
        <v>5</v>
      </c>
      <c r="O8" s="12"/>
      <c r="P8" s="12" t="s">
        <v>14</v>
      </c>
      <c r="Q8" s="12"/>
      <c r="R8" s="12" t="s">
        <v>11</v>
      </c>
      <c r="S8" s="12"/>
      <c r="T8" s="12" t="s">
        <v>10</v>
      </c>
      <c r="U8" s="12"/>
    </row>
    <row r="9" spans="1:22">
      <c r="C9" s="3"/>
    </row>
    <row r="10" spans="1:22">
      <c r="A10" s="2" t="s">
        <v>19</v>
      </c>
      <c r="B10" s="4">
        <v>693</v>
      </c>
      <c r="C10" s="14">
        <f>SUM(B10/T10)</f>
        <v>2.9607792873622148E-2</v>
      </c>
      <c r="D10" s="4">
        <v>98</v>
      </c>
      <c r="E10" s="14">
        <f>SUM(D10/$T10)</f>
        <v>4.1869606083910112E-3</v>
      </c>
      <c r="F10" s="4">
        <v>4506</v>
      </c>
      <c r="G10" s="14">
        <f>SUM(F10/$T10)</f>
        <v>0.19251473981030506</v>
      </c>
      <c r="H10" s="4">
        <v>6833</v>
      </c>
      <c r="I10" s="14">
        <f>SUM(H10/$T10)</f>
        <v>0.29193369221567117</v>
      </c>
      <c r="J10" s="4">
        <v>9622</v>
      </c>
      <c r="K10" s="14">
        <f>SUM(J10/$T10)</f>
        <v>0.41109117320345212</v>
      </c>
      <c r="L10" s="4">
        <v>173</v>
      </c>
      <c r="M10" s="14">
        <f>SUM(L10/$T10)</f>
        <v>7.3912671964453556E-3</v>
      </c>
      <c r="N10" s="4">
        <v>26</v>
      </c>
      <c r="O10" s="14">
        <f>SUM(N10/$T10)</f>
        <v>1.1108262838588395E-3</v>
      </c>
      <c r="P10" s="4">
        <v>734</v>
      </c>
      <c r="Q10" s="14">
        <f>SUM(P10/$T10)</f>
        <v>3.1359480475091857E-2</v>
      </c>
      <c r="R10" s="4">
        <v>721</v>
      </c>
      <c r="S10" s="14">
        <f>SUM(R10/$T10)</f>
        <v>3.0804067333162436E-2</v>
      </c>
      <c r="T10" s="6">
        <f>SUM(B10,D10,F10,H10,J10,L10,N10,P10,R10)</f>
        <v>23406</v>
      </c>
      <c r="U10" s="14">
        <f>SUM(T10/$T10)</f>
        <v>1</v>
      </c>
    </row>
    <row r="11" spans="1:22">
      <c r="A11" s="13" t="s">
        <v>26</v>
      </c>
      <c r="B11" s="5">
        <f>SUM(B$10/B$34)</f>
        <v>3.0809585204285776E-2</v>
      </c>
      <c r="C11" s="15"/>
      <c r="D11" s="5">
        <f>SUM(D$10/D$34)</f>
        <v>8.9171974522292988E-2</v>
      </c>
      <c r="E11" s="15"/>
      <c r="F11" s="5">
        <f>SUM(F$10/F$34)</f>
        <v>9.07278767743884E-2</v>
      </c>
      <c r="G11" s="15"/>
      <c r="H11" s="5">
        <f>SUM(H$10/H$34)</f>
        <v>6.3227537707041731E-2</v>
      </c>
      <c r="I11" s="15"/>
      <c r="J11" s="5">
        <f>SUM(J$10/J$34)</f>
        <v>4.9228470857891289E-2</v>
      </c>
      <c r="K11" s="15"/>
      <c r="L11" s="5">
        <f>SUM(L$10/L$34)</f>
        <v>4.1898764834100266E-2</v>
      </c>
      <c r="M11" s="15"/>
      <c r="N11" s="5">
        <f>SUM(N$10/N$34)</f>
        <v>4.4293015332197615E-2</v>
      </c>
      <c r="O11" s="15"/>
      <c r="P11" s="5">
        <f>SUM(P$10/P$34)</f>
        <v>6.0516118393931902E-2</v>
      </c>
      <c r="Q11" s="15"/>
      <c r="R11" s="5">
        <f>SUM(R$10/R$34)</f>
        <v>4.0991528796406843E-2</v>
      </c>
      <c r="S11" s="15"/>
      <c r="T11" s="5">
        <f>SUM(T$10/T$34)</f>
        <v>5.6918853062981348E-2</v>
      </c>
      <c r="U11" s="15"/>
    </row>
    <row r="12" spans="1:22">
      <c r="C12" s="15"/>
      <c r="E12" s="15"/>
      <c r="G12" s="15"/>
      <c r="I12" s="15"/>
      <c r="K12" s="15"/>
      <c r="M12" s="15"/>
      <c r="O12" s="15"/>
      <c r="P12" s="6"/>
      <c r="Q12" s="15"/>
      <c r="R12" s="6"/>
      <c r="S12" s="15"/>
      <c r="T12" s="8"/>
      <c r="U12" s="15"/>
    </row>
    <row r="13" spans="1:22">
      <c r="A13" s="2" t="s">
        <v>20</v>
      </c>
      <c r="B13" s="4">
        <v>14132</v>
      </c>
      <c r="C13" s="14">
        <f>SUM(B13/T13)</f>
        <v>6.369151170441946E-2</v>
      </c>
      <c r="D13" s="4">
        <v>581</v>
      </c>
      <c r="E13" s="14">
        <f>SUM(D13/$T13)</f>
        <v>2.6185089371828269E-3</v>
      </c>
      <c r="F13" s="4">
        <v>26178</v>
      </c>
      <c r="G13" s="14">
        <f>SUM(F13/$T13)</f>
        <v>0.11798162987533914</v>
      </c>
      <c r="H13" s="4">
        <v>52997</v>
      </c>
      <c r="I13" s="14">
        <f>SUM(H13/$T13)</f>
        <v>0.238852182691701</v>
      </c>
      <c r="J13" s="4">
        <v>110364</v>
      </c>
      <c r="K13" s="14">
        <f>SUM(J13/$T13)</f>
        <v>0.49739951866307319</v>
      </c>
      <c r="L13" s="4">
        <v>1905</v>
      </c>
      <c r="M13" s="14">
        <f>SUM(L13/$T13)</f>
        <v>8.5856446219161539E-3</v>
      </c>
      <c r="N13" s="4">
        <v>331</v>
      </c>
      <c r="O13" s="14">
        <f>SUM(N13/$T13)</f>
        <v>1.4917839211833317E-3</v>
      </c>
      <c r="P13" s="4">
        <v>7959</v>
      </c>
      <c r="Q13" s="14">
        <f>SUM(P13/$T13)</f>
        <v>3.5870417609359932E-2</v>
      </c>
      <c r="R13" s="4">
        <v>7435</v>
      </c>
      <c r="S13" s="14">
        <f>SUM(R13/$T13)</f>
        <v>3.3508801975824988E-2</v>
      </c>
      <c r="T13" s="6">
        <f>SUM(B13,D13,F13,H13,J13,L13,N13,P13,R13)</f>
        <v>221882</v>
      </c>
      <c r="U13" s="14">
        <f>SUM(T13/$T13)</f>
        <v>1</v>
      </c>
    </row>
    <row r="14" spans="1:22">
      <c r="A14" s="2" t="s">
        <v>21</v>
      </c>
      <c r="B14" s="9" t="s">
        <v>53</v>
      </c>
      <c r="C14" s="6"/>
      <c r="D14" s="9" t="s">
        <v>52</v>
      </c>
      <c r="E14" s="6"/>
      <c r="F14" s="9" t="s">
        <v>49</v>
      </c>
      <c r="G14" s="6"/>
      <c r="H14" s="9" t="s">
        <v>55</v>
      </c>
      <c r="I14" s="6"/>
      <c r="J14" s="9" t="s">
        <v>46</v>
      </c>
      <c r="K14" s="6"/>
      <c r="L14" s="9" t="s">
        <v>45</v>
      </c>
      <c r="M14" s="6"/>
      <c r="N14" s="9" t="s">
        <v>42</v>
      </c>
      <c r="O14" s="6"/>
      <c r="P14" s="9" t="s">
        <v>40</v>
      </c>
      <c r="Q14" s="6"/>
      <c r="R14" s="9" t="s">
        <v>39</v>
      </c>
      <c r="S14" s="6"/>
      <c r="T14" s="17" t="s">
        <v>36</v>
      </c>
      <c r="U14" s="16"/>
      <c r="V14" s="4"/>
    </row>
    <row r="15" spans="1:22">
      <c r="A15" s="13" t="s">
        <v>27</v>
      </c>
      <c r="B15" s="5">
        <f>SUM(B$13/B$34)</f>
        <v>0.62828435513270797</v>
      </c>
      <c r="C15" s="15"/>
      <c r="D15" s="5">
        <f>SUM(D$13/D$34)</f>
        <v>0.5286624203821656</v>
      </c>
      <c r="E15" s="15"/>
      <c r="F15" s="5">
        <f>SUM(F$13/F$34)</f>
        <v>0.52709151313802471</v>
      </c>
      <c r="G15" s="15"/>
      <c r="H15" s="5">
        <f>SUM(H$13/H$34)</f>
        <v>0.49039511427778293</v>
      </c>
      <c r="I15" s="15"/>
      <c r="J15" s="5">
        <f>SUM(J$13/J$34)</f>
        <v>0.56464882121807469</v>
      </c>
      <c r="K15" s="15"/>
      <c r="L15" s="5">
        <f>SUM(L$13/L$34)</f>
        <v>0.46137079195931219</v>
      </c>
      <c r="M15" s="15"/>
      <c r="N15" s="5">
        <f>SUM(N$13/N$34)</f>
        <v>0.56388415672913117</v>
      </c>
      <c r="O15" s="15"/>
      <c r="P15" s="5">
        <f>SUM(P$13/P$34)</f>
        <v>0.65619589413801638</v>
      </c>
      <c r="Q15" s="15"/>
      <c r="R15" s="5">
        <f>SUM(R$13/R$34)</f>
        <v>0.42270737392688612</v>
      </c>
      <c r="S15" s="15"/>
      <c r="T15" s="5">
        <f>SUM(T$13/T$34)</f>
        <v>0.53957399621124613</v>
      </c>
      <c r="U15" s="15"/>
      <c r="V15" s="4"/>
    </row>
    <row r="16" spans="1:22">
      <c r="C16" s="15"/>
      <c r="E16" s="15"/>
      <c r="G16" s="15"/>
      <c r="I16" s="15"/>
      <c r="K16" s="15"/>
      <c r="M16" s="15"/>
      <c r="O16" s="15"/>
      <c r="P16" s="8"/>
      <c r="Q16" s="15"/>
      <c r="R16" s="8"/>
      <c r="S16" s="15"/>
      <c r="T16" s="8"/>
      <c r="U16" s="15"/>
      <c r="V16" s="4"/>
    </row>
    <row r="17" spans="1:22">
      <c r="A17" s="2" t="s">
        <v>22</v>
      </c>
      <c r="B17" s="4">
        <v>4417</v>
      </c>
      <c r="C17" s="14">
        <f>SUM(B17/T17)</f>
        <v>4.2536594761171033E-2</v>
      </c>
      <c r="D17" s="4">
        <v>318</v>
      </c>
      <c r="E17" s="14">
        <f>SUM(D17/$T17)</f>
        <v>3.0624036979969185E-3</v>
      </c>
      <c r="F17" s="4">
        <v>12631</v>
      </c>
      <c r="G17" s="14">
        <f>SUM(F17/$T17)</f>
        <v>0.12163906009244993</v>
      </c>
      <c r="H17" s="4">
        <v>22121</v>
      </c>
      <c r="I17" s="14">
        <f>SUM(H17/$T17)</f>
        <v>0.21302966101694915</v>
      </c>
      <c r="J17" s="4">
        <v>55070</v>
      </c>
      <c r="K17" s="14">
        <f>SUM(J17/$T17)</f>
        <v>0.53033513097072416</v>
      </c>
      <c r="L17" s="4">
        <v>714</v>
      </c>
      <c r="M17" s="14">
        <f>SUM(L17/$T17)</f>
        <v>6.875963020030817E-3</v>
      </c>
      <c r="N17" s="4">
        <v>137</v>
      </c>
      <c r="O17" s="14">
        <f>SUM(N17/$T17)</f>
        <v>1.3193374422187981E-3</v>
      </c>
      <c r="P17" s="4">
        <v>2833</v>
      </c>
      <c r="Q17" s="14">
        <f>SUM(P17/$T17)</f>
        <v>2.7282357473035441E-2</v>
      </c>
      <c r="R17" s="4">
        <v>5599</v>
      </c>
      <c r="S17" s="14">
        <f>SUM(R17/$T17)</f>
        <v>5.3919491525423732E-2</v>
      </c>
      <c r="T17" s="6">
        <f>SUM(B17,D17,F17,H17,J17,L17,N17,P17,R17)</f>
        <v>103840</v>
      </c>
      <c r="U17" s="14">
        <f>SUM(T17/$T17)</f>
        <v>1</v>
      </c>
      <c r="V17" s="4"/>
    </row>
    <row r="18" spans="1:22">
      <c r="A18" s="2" t="s">
        <v>21</v>
      </c>
      <c r="B18" s="9" t="s">
        <v>54</v>
      </c>
      <c r="C18" s="9"/>
      <c r="D18" s="9" t="s">
        <v>51</v>
      </c>
      <c r="E18" s="9"/>
      <c r="F18" s="9" t="s">
        <v>50</v>
      </c>
      <c r="G18" s="9"/>
      <c r="H18" s="9" t="s">
        <v>48</v>
      </c>
      <c r="I18" s="9"/>
      <c r="J18" s="9" t="s">
        <v>47</v>
      </c>
      <c r="K18" s="9"/>
      <c r="L18" s="9" t="s">
        <v>44</v>
      </c>
      <c r="M18" s="9"/>
      <c r="N18" s="9" t="s">
        <v>43</v>
      </c>
      <c r="O18" s="9"/>
      <c r="P18" s="9" t="s">
        <v>41</v>
      </c>
      <c r="Q18" s="9"/>
      <c r="R18" s="9" t="s">
        <v>38</v>
      </c>
      <c r="S18" s="9"/>
      <c r="T18" s="17" t="s">
        <v>37</v>
      </c>
      <c r="U18" s="16"/>
      <c r="V18" s="4"/>
    </row>
    <row r="19" spans="1:22">
      <c r="A19" s="13" t="s">
        <v>28</v>
      </c>
      <c r="B19" s="5">
        <f>SUM(B17/B$34)</f>
        <v>0.19637220468590227</v>
      </c>
      <c r="C19" s="15"/>
      <c r="D19" s="5">
        <f>SUM(D17/D$34)</f>
        <v>0.28935395814376708</v>
      </c>
      <c r="E19" s="15"/>
      <c r="F19" s="5">
        <f>SUM(F17/F$34)</f>
        <v>0.25432397060304035</v>
      </c>
      <c r="G19" s="15"/>
      <c r="H19" s="5">
        <f>SUM(H17/H$34)</f>
        <v>0.20469140371981123</v>
      </c>
      <c r="I19" s="15"/>
      <c r="J19" s="5">
        <f>SUM(J17/J$34)</f>
        <v>0.28175139161755075</v>
      </c>
      <c r="K19" s="15"/>
      <c r="L19" s="5">
        <f>SUM(L17/L$34)</f>
        <v>0.17292322596270282</v>
      </c>
      <c r="M19" s="15"/>
      <c r="N19" s="5">
        <f>SUM(N17/N$34)</f>
        <v>0.23339011925042588</v>
      </c>
      <c r="O19" s="15"/>
      <c r="P19" s="5">
        <f>SUM(P17/P$34)</f>
        <v>0.23357242971390882</v>
      </c>
      <c r="Q19" s="15"/>
      <c r="R19" s="5">
        <f>SUM(R17/R$34)</f>
        <v>0.31832395247029394</v>
      </c>
      <c r="S19" s="15"/>
      <c r="T19" s="5">
        <f>SUM(T17/T$34)</f>
        <v>0.25251874314534661</v>
      </c>
      <c r="U19" s="15"/>
    </row>
    <row r="20" spans="1:22">
      <c r="C20" s="14"/>
      <c r="E20" s="14"/>
      <c r="G20" s="14"/>
      <c r="I20" s="14"/>
      <c r="K20" s="14"/>
      <c r="M20" s="14"/>
      <c r="O20" s="14"/>
      <c r="P20" s="6"/>
      <c r="Q20" s="14"/>
      <c r="R20" s="6"/>
      <c r="S20" s="14"/>
      <c r="T20" s="8"/>
      <c r="U20" s="14"/>
    </row>
    <row r="21" spans="1:22">
      <c r="A21" s="2" t="s">
        <v>23</v>
      </c>
      <c r="B21" s="4">
        <v>217</v>
      </c>
      <c r="C21" s="14">
        <f>SUM(B21/T21)</f>
        <v>1.3556569001062035E-2</v>
      </c>
      <c r="D21" s="4">
        <v>38</v>
      </c>
      <c r="E21" s="14">
        <f>SUM(D21/$T21)</f>
        <v>2.3739613918910478E-3</v>
      </c>
      <c r="F21" s="4">
        <v>1399</v>
      </c>
      <c r="G21" s="14">
        <f>SUM(F21/$T21)</f>
        <v>8.7399262822515145E-2</v>
      </c>
      <c r="H21" s="4">
        <v>1225</v>
      </c>
      <c r="I21" s="14">
        <f>SUM(H21/$T21)</f>
        <v>7.6529018554382461E-2</v>
      </c>
      <c r="J21" s="4">
        <v>10801</v>
      </c>
      <c r="K21" s="14">
        <f>SUM(J21/$T21)</f>
        <v>0.67476728931092644</v>
      </c>
      <c r="L21" s="4">
        <v>50</v>
      </c>
      <c r="M21" s="14">
        <f>SUM(L21/$T21)</f>
        <v>3.1236334103829574E-3</v>
      </c>
      <c r="N21" s="4">
        <v>17</v>
      </c>
      <c r="O21" s="14">
        <f>SUM(N21/$T21)</f>
        <v>1.0620353595302055E-3</v>
      </c>
      <c r="P21" s="4">
        <v>161</v>
      </c>
      <c r="Q21" s="14">
        <f>SUM(P21/$T21)</f>
        <v>1.0058099581433123E-2</v>
      </c>
      <c r="R21" s="4">
        <v>2099</v>
      </c>
      <c r="S21" s="14">
        <f>SUM(R21/$T21)</f>
        <v>0.13113013056787656</v>
      </c>
      <c r="T21" s="6">
        <f>SUM(B21,D21,F21,H21,J21,L21,N21,P21,R21)</f>
        <v>16007</v>
      </c>
      <c r="U21" s="14">
        <f>SUM(T21/$T21)</f>
        <v>1</v>
      </c>
    </row>
    <row r="22" spans="1:22">
      <c r="A22" s="13" t="s">
        <v>29</v>
      </c>
      <c r="B22" s="5">
        <f>SUM(B21/B$34)</f>
        <v>9.6474458720490815E-3</v>
      </c>
      <c r="C22" s="15"/>
      <c r="D22" s="5">
        <f>SUM(D21/D$34)</f>
        <v>3.4576888080072796E-2</v>
      </c>
      <c r="E22" s="15"/>
      <c r="F22" s="5">
        <f>SUM(F21/F$34)</f>
        <v>2.8168730494311889E-2</v>
      </c>
      <c r="G22" s="15"/>
      <c r="H22" s="5">
        <f>SUM(H21/H$34)</f>
        <v>1.133524567410012E-2</v>
      </c>
      <c r="I22" s="15"/>
      <c r="J22" s="5">
        <f>SUM(J21/J$34)</f>
        <v>5.5260518991486575E-2</v>
      </c>
      <c r="K22" s="15"/>
      <c r="L22" s="5">
        <f>SUM(L21/L$34)</f>
        <v>1.2109469605231292E-2</v>
      </c>
      <c r="M22" s="15"/>
      <c r="N22" s="5">
        <f>SUM(N21/N$34)</f>
        <v>2.8960817717206135E-2</v>
      </c>
      <c r="O22" s="15"/>
      <c r="P22" s="5">
        <f>SUM(P21/P$34)</f>
        <v>1.3273971473328386E-2</v>
      </c>
      <c r="Q22" s="15"/>
      <c r="R22" s="5">
        <f>SUM(R21/R$34)</f>
        <v>0.11933594860424129</v>
      </c>
      <c r="S22" s="15"/>
      <c r="T22" s="5">
        <f>SUM(T21/T$34)</f>
        <v>3.8925919891444179E-2</v>
      </c>
      <c r="U22" s="15"/>
    </row>
    <row r="23" spans="1:22">
      <c r="C23" s="15"/>
      <c r="E23" s="15"/>
      <c r="G23" s="15"/>
      <c r="I23" s="15"/>
      <c r="K23" s="15"/>
      <c r="M23" s="15"/>
      <c r="O23" s="15"/>
      <c r="P23" s="8"/>
      <c r="Q23" s="15"/>
      <c r="R23" s="8"/>
      <c r="S23" s="15"/>
      <c r="T23" s="8"/>
      <c r="U23" s="15"/>
    </row>
    <row r="24" spans="1:22">
      <c r="A24" s="2" t="s">
        <v>24</v>
      </c>
      <c r="B24" s="4">
        <v>669</v>
      </c>
      <c r="C24" s="14">
        <f>SUM(B24/T24)</f>
        <v>3.8632557602356066E-2</v>
      </c>
      <c r="D24" s="4">
        <v>44</v>
      </c>
      <c r="E24" s="14">
        <f>SUM(D24/$T24)</f>
        <v>2.5408558064329849E-3</v>
      </c>
      <c r="F24" s="4">
        <v>3600</v>
      </c>
      <c r="G24" s="14">
        <f>SUM(F24/$T24)</f>
        <v>0.20788820234451694</v>
      </c>
      <c r="H24" s="4">
        <v>7629</v>
      </c>
      <c r="I24" s="14">
        <f>SUM(H24/$T24)</f>
        <v>0.44054974880175551</v>
      </c>
      <c r="J24" s="4">
        <v>4363</v>
      </c>
      <c r="K24" s="14">
        <f>SUM(J24/$T24)</f>
        <v>0.25194895189697986</v>
      </c>
      <c r="L24" s="4">
        <v>131</v>
      </c>
      <c r="M24" s="14">
        <f>SUM(L24/$T24)</f>
        <v>7.5648206964254779E-3</v>
      </c>
      <c r="N24" s="4">
        <v>23</v>
      </c>
      <c r="O24" s="14">
        <f>SUM(N24/$T24)</f>
        <v>1.3281746260899695E-3</v>
      </c>
      <c r="P24" s="4">
        <v>290</v>
      </c>
      <c r="Q24" s="14">
        <f>SUM(P24/$T24)</f>
        <v>1.6746549633308308E-2</v>
      </c>
      <c r="R24" s="4">
        <v>568</v>
      </c>
      <c r="S24" s="14">
        <f>SUM(R24/$T24)</f>
        <v>3.2800138592134896E-2</v>
      </c>
      <c r="T24" s="6">
        <f>SUM(B24,D24,F24,H24,J24,L24,N24,P24,R24)</f>
        <v>17317</v>
      </c>
      <c r="U24" s="14">
        <f>SUM(T24/$T24)</f>
        <v>1</v>
      </c>
    </row>
    <row r="25" spans="1:22">
      <c r="A25" s="13" t="s">
        <v>25</v>
      </c>
      <c r="B25" s="5">
        <f>SUM(B24/B$34)</f>
        <v>2.974258658249233E-2</v>
      </c>
      <c r="C25" s="15"/>
      <c r="D25" s="5">
        <f>SUM(D24/D$34)</f>
        <v>4.0036396724294813E-2</v>
      </c>
      <c r="E25" s="15"/>
      <c r="F25" s="5">
        <f>SUM(F24/F$34)</f>
        <v>7.2485653881002712E-2</v>
      </c>
      <c r="G25" s="15"/>
      <c r="H25" s="5">
        <f>SUM(H24/H$34)</f>
        <v>7.0593134079763115E-2</v>
      </c>
      <c r="I25" s="15"/>
      <c r="J25" s="5">
        <f>SUM(J24/J$34)</f>
        <v>2.2322159462999345E-2</v>
      </c>
      <c r="K25" s="15"/>
      <c r="L25" s="5">
        <f>SUM(L24/L$34)</f>
        <v>3.1726810365705981E-2</v>
      </c>
      <c r="M25" s="15"/>
      <c r="N25" s="5">
        <f>SUM(N24/N$34)</f>
        <v>3.9182282793867124E-2</v>
      </c>
      <c r="O25" s="15"/>
      <c r="P25" s="5">
        <f>SUM(P24/P$34)</f>
        <v>2.3909638057548026E-2</v>
      </c>
      <c r="Q25" s="15"/>
      <c r="R25" s="5">
        <f>SUM(R24/R$34)</f>
        <v>3.2292910341690829E-2</v>
      </c>
      <c r="S25" s="15"/>
      <c r="T25" s="5">
        <f>SUM(T24/T$34)</f>
        <v>4.2111585853697682E-2</v>
      </c>
      <c r="U25" s="15"/>
    </row>
    <row r="26" spans="1:22">
      <c r="C26" s="15"/>
      <c r="E26" s="15"/>
      <c r="G26" s="15"/>
      <c r="I26" s="15"/>
      <c r="K26" s="15"/>
      <c r="M26" s="15"/>
      <c r="O26" s="15"/>
      <c r="P26" s="6"/>
      <c r="Q26" s="15"/>
      <c r="R26" s="6"/>
      <c r="S26" s="15"/>
      <c r="T26" s="6"/>
      <c r="U26" s="15"/>
    </row>
    <row r="27" spans="1:22">
      <c r="A27" s="2" t="s">
        <v>32</v>
      </c>
      <c r="B27" s="4">
        <v>2357</v>
      </c>
      <c r="C27" s="14">
        <f>SUM(B27/T27)</f>
        <v>8.382828893551944E-2</v>
      </c>
      <c r="D27" s="4">
        <v>14</v>
      </c>
      <c r="E27" s="14">
        <f>SUM(D27/$T27)</f>
        <v>4.9791940818721774E-4</v>
      </c>
      <c r="F27" s="4">
        <v>1318</v>
      </c>
      <c r="G27" s="14">
        <f>SUM(F27/$T27)</f>
        <v>4.6875555713625207E-2</v>
      </c>
      <c r="H27" s="4">
        <v>17209</v>
      </c>
      <c r="I27" s="14">
        <f>SUM(H27/$T27)</f>
        <v>0.61204964967813069</v>
      </c>
      <c r="J27" s="4">
        <v>4761</v>
      </c>
      <c r="K27" s="14">
        <f>SUM(J27/$T27)</f>
        <v>0.1693281644556674</v>
      </c>
      <c r="L27" s="4">
        <v>1145</v>
      </c>
      <c r="M27" s="14">
        <f>SUM(L27/$T27)</f>
        <v>4.0722694455311736E-2</v>
      </c>
      <c r="N27" s="4">
        <v>53</v>
      </c>
      <c r="O27" s="14">
        <f>SUM(N27/$T27)</f>
        <v>1.8849806167087527E-3</v>
      </c>
      <c r="P27" s="4">
        <v>152</v>
      </c>
      <c r="Q27" s="14">
        <f>SUM(P27/$T27)</f>
        <v>5.4059821460326497E-3</v>
      </c>
      <c r="R27" s="4">
        <v>1108</v>
      </c>
      <c r="S27" s="14">
        <f>SUM(R27/$T27)</f>
        <v>3.9406764590816941E-2</v>
      </c>
      <c r="T27" s="6">
        <f>SUM(B27,D27,F27,H27,J27,L27,N27,P27,R27)</f>
        <v>28117</v>
      </c>
      <c r="U27" s="14">
        <f>SUM(T27/$T27)</f>
        <v>1</v>
      </c>
    </row>
    <row r="28" spans="1:22">
      <c r="A28" s="13" t="s">
        <v>30</v>
      </c>
      <c r="B28" s="5">
        <f>SUM(B27/B$34)</f>
        <v>0.10478815631529809</v>
      </c>
      <c r="C28" s="15"/>
      <c r="D28" s="5">
        <f>SUM(D27/D$34)</f>
        <v>1.2738853503184714E-2</v>
      </c>
      <c r="E28" s="15"/>
      <c r="F28" s="5">
        <f>SUM(F27/F$34)</f>
        <v>2.653780328198933E-2</v>
      </c>
      <c r="G28" s="15"/>
      <c r="H28" s="5">
        <f>SUM(H$27/H$34)</f>
        <v>0.15923938188211345</v>
      </c>
      <c r="I28" s="15"/>
      <c r="J28" s="5">
        <f>SUM(J27/J$34)</f>
        <v>2.4358423379174852E-2</v>
      </c>
      <c r="K28" s="15"/>
      <c r="L28" s="5">
        <f>SUM(L27/L$34)</f>
        <v>0.27730685395979654</v>
      </c>
      <c r="M28" s="15"/>
      <c r="N28" s="5">
        <f>SUM(N27/N$34)</f>
        <v>9.0289608177172062E-2</v>
      </c>
      <c r="O28" s="15"/>
      <c r="P28" s="5">
        <f>SUM(P27/P$34)</f>
        <v>1.253194822326655E-2</v>
      </c>
      <c r="Q28" s="15"/>
      <c r="R28" s="5">
        <f>SUM(R27/R$34)</f>
        <v>6.2993916652453241E-2</v>
      </c>
      <c r="S28" s="15"/>
      <c r="T28" s="5">
        <f>SUM(T27/T$34)</f>
        <v>6.8375091496703691E-2</v>
      </c>
      <c r="U28" s="15"/>
    </row>
    <row r="29" spans="1:22">
      <c r="C29" s="15"/>
      <c r="E29" s="15"/>
      <c r="G29" s="15"/>
      <c r="I29" s="15"/>
      <c r="K29" s="15"/>
      <c r="M29" s="15"/>
      <c r="O29" s="15"/>
      <c r="P29" s="6"/>
      <c r="Q29" s="15"/>
      <c r="R29" s="6"/>
      <c r="S29" s="15"/>
      <c r="T29" s="8"/>
      <c r="U29" s="15"/>
    </row>
    <row r="30" spans="1:22">
      <c r="A30" s="2" t="s">
        <v>34</v>
      </c>
      <c r="B30" s="4">
        <v>8</v>
      </c>
      <c r="C30" s="14">
        <f>SUM(B30/T30)</f>
        <v>1.2345679012345678E-2</v>
      </c>
      <c r="D30" s="4">
        <v>6</v>
      </c>
      <c r="E30" s="14">
        <f>SUM(D30/$T30)</f>
        <v>9.2592592592592587E-3</v>
      </c>
      <c r="F30" s="4">
        <v>33</v>
      </c>
      <c r="G30" s="14">
        <f>SUM(F30/$T30)</f>
        <v>5.0925925925925923E-2</v>
      </c>
      <c r="H30" s="4">
        <v>56</v>
      </c>
      <c r="I30" s="14">
        <f>SUM(H30/$T30)</f>
        <v>8.6419753086419748E-2</v>
      </c>
      <c r="J30" s="4">
        <v>475</v>
      </c>
      <c r="K30" s="14">
        <f>SUM(J30/$T30)</f>
        <v>0.73302469135802473</v>
      </c>
      <c r="L30" s="4">
        <v>11</v>
      </c>
      <c r="M30" s="14">
        <f>SUM(L30/$T30)</f>
        <v>1.6975308641975308E-2</v>
      </c>
      <c r="N30" s="4">
        <v>0</v>
      </c>
      <c r="O30" s="14">
        <f>SUM(N30/$T30)</f>
        <v>0</v>
      </c>
      <c r="P30" s="4">
        <v>0</v>
      </c>
      <c r="Q30" s="14">
        <f>SUM(P30/$T30)</f>
        <v>0</v>
      </c>
      <c r="R30" s="4">
        <v>59</v>
      </c>
      <c r="S30" s="14">
        <f>SUM(R30/$T30)</f>
        <v>9.1049382716049385E-2</v>
      </c>
      <c r="T30" s="6">
        <f>SUM(B30,D30,F30,H30,J30,L30,N30,P30,R30)</f>
        <v>648</v>
      </c>
      <c r="U30" s="14">
        <f>SUM(T30/$T30)</f>
        <v>1</v>
      </c>
    </row>
    <row r="31" spans="1:22">
      <c r="A31" s="13" t="s">
        <v>31</v>
      </c>
      <c r="B31" s="5">
        <f>SUM(B30/B$34)</f>
        <v>3.556662072644823E-4</v>
      </c>
      <c r="C31" s="15"/>
      <c r="D31" s="5">
        <f>SUM(D30/D$34)</f>
        <v>5.4595086442220204E-3</v>
      </c>
      <c r="E31" s="15"/>
      <c r="F31" s="5">
        <f>SUM(F30/F$34)</f>
        <v>6.6445182724252495E-4</v>
      </c>
      <c r="G31" s="15"/>
      <c r="H31" s="5">
        <f>SUM(H30/H$34)</f>
        <v>5.1818265938743404E-4</v>
      </c>
      <c r="I31" s="15"/>
      <c r="J31" s="5">
        <f>SUM(J30/J$34)</f>
        <v>2.4302144728225276E-3</v>
      </c>
      <c r="K31" s="15"/>
      <c r="L31" s="5">
        <f>SUM(L30/L$34)</f>
        <v>2.6640833131508839E-3</v>
      </c>
      <c r="M31" s="15"/>
      <c r="N31" s="5">
        <f>SUM(N30/N$34)</f>
        <v>0</v>
      </c>
      <c r="O31" s="15"/>
      <c r="P31" s="5">
        <f>SUM(P30/P$34)</f>
        <v>0</v>
      </c>
      <c r="Q31" s="15"/>
      <c r="R31" s="5">
        <f>SUM(R30/R$34)</f>
        <v>3.3543692080277446E-3</v>
      </c>
      <c r="S31" s="15"/>
      <c r="T31" s="5">
        <f>SUM(T30/T$34)</f>
        <v>1.5758103385803603E-3</v>
      </c>
      <c r="U31" s="15"/>
    </row>
    <row r="32" spans="1:22">
      <c r="B32" s="8"/>
      <c r="C32" s="15"/>
      <c r="D32" s="8"/>
      <c r="E32" s="15"/>
      <c r="F32" s="8"/>
      <c r="G32" s="15"/>
      <c r="H32" s="8"/>
      <c r="I32" s="15"/>
      <c r="J32" s="8"/>
      <c r="K32" s="15"/>
      <c r="L32" s="8"/>
      <c r="M32" s="15"/>
      <c r="N32" s="8"/>
      <c r="O32" s="15"/>
      <c r="P32" s="8"/>
      <c r="Q32" s="15"/>
      <c r="R32" s="8"/>
      <c r="S32" s="15"/>
      <c r="T32" s="8"/>
      <c r="U32" s="15"/>
    </row>
    <row r="33" spans="1:21">
      <c r="B33" s="8"/>
      <c r="C33" s="15"/>
      <c r="D33" s="8"/>
      <c r="E33" s="15"/>
      <c r="F33" s="8"/>
      <c r="G33" s="15"/>
      <c r="H33" s="8"/>
      <c r="I33" s="15"/>
      <c r="J33" s="8"/>
      <c r="K33" s="15"/>
      <c r="L33" s="8"/>
      <c r="M33" s="15"/>
      <c r="N33" s="8"/>
      <c r="O33" s="15"/>
      <c r="P33" s="8"/>
      <c r="Q33" s="15"/>
      <c r="R33" s="8"/>
      <c r="S33" s="15"/>
      <c r="T33" s="8"/>
      <c r="U33" s="15"/>
    </row>
    <row r="34" spans="1:21">
      <c r="A34" s="2" t="s">
        <v>33</v>
      </c>
      <c r="B34" s="6">
        <f>SUM(B10,B13,B17,B21,B24,B27,B30)</f>
        <v>22493</v>
      </c>
      <c r="C34" s="14">
        <f>SUM(B34/T34)</f>
        <v>5.4698614113716112E-2</v>
      </c>
      <c r="D34" s="6">
        <f>SUM(D10,D13,D17,D21,D24,D27,D30)</f>
        <v>1099</v>
      </c>
      <c r="E34" s="14">
        <f>SUM(D34/$T34)</f>
        <v>2.6725548797836667E-3</v>
      </c>
      <c r="F34" s="6">
        <f>SUM(F10,F13,F17,F21,F24,F27,F30)</f>
        <v>49665</v>
      </c>
      <c r="G34" s="14">
        <f>SUM(F34/$T34)</f>
        <v>0.12077564886665677</v>
      </c>
      <c r="H34" s="6">
        <f>SUM(H10,H13,H17,H21,H24,H27,H30)</f>
        <v>108070</v>
      </c>
      <c r="I34" s="14">
        <f>SUM(H34/$T34)</f>
        <v>0.26280528285552396</v>
      </c>
      <c r="J34" s="6">
        <f>SUM(J10,J13,J17,J21,J24,J27,J30)</f>
        <v>195456</v>
      </c>
      <c r="K34" s="14">
        <f>SUM(J34/$T34)</f>
        <v>0.47531108879253531</v>
      </c>
      <c r="L34" s="6">
        <f>SUM(L10,L13,L17,L21,L24,L27,L30)</f>
        <v>4129</v>
      </c>
      <c r="M34" s="14">
        <f>SUM(L34/$T34)</f>
        <v>1.0040927296293684E-2</v>
      </c>
      <c r="N34" s="6">
        <f>SUM(N10,N13,N17,N21,N24,N27,N30)</f>
        <v>587</v>
      </c>
      <c r="O34" s="14">
        <f>SUM(N34/$T34)</f>
        <v>1.4274701678189375E-3</v>
      </c>
      <c r="P34" s="6">
        <f>SUM(P10,P13,P17,P21,P24,P27,P30)</f>
        <v>12129</v>
      </c>
      <c r="Q34" s="14">
        <f>SUM(P34/$T34)</f>
        <v>2.9495375920742577E-2</v>
      </c>
      <c r="R34" s="6">
        <f>SUM(R10,R13,R17,R21,R24,R27,R30)</f>
        <v>17589</v>
      </c>
      <c r="S34" s="14">
        <f>SUM(R34/$T34)</f>
        <v>4.2773037106928945E-2</v>
      </c>
      <c r="T34" s="6">
        <f>SUM(B34,D34,F34,H34,J34,L34,N34,P34,R34)</f>
        <v>411217</v>
      </c>
      <c r="U34" s="14">
        <f>SUM(T34/$T34)</f>
        <v>1</v>
      </c>
    </row>
    <row r="35" spans="1:21">
      <c r="B35" s="5">
        <f>SUM(B34/B$34)</f>
        <v>1</v>
      </c>
      <c r="C35" s="7"/>
      <c r="D35" s="5">
        <f>SUM(D34/D$34)</f>
        <v>1</v>
      </c>
      <c r="E35" s="7"/>
      <c r="F35" s="5">
        <f>SUM(F34/F$34)</f>
        <v>1</v>
      </c>
      <c r="G35" s="7"/>
      <c r="H35" s="5">
        <f>SUM(H34/H$34)</f>
        <v>1</v>
      </c>
      <c r="I35" s="7"/>
      <c r="J35" s="5">
        <f>SUM(J34/J$34)</f>
        <v>1</v>
      </c>
      <c r="K35" s="7"/>
      <c r="L35" s="5">
        <f>SUM(L34/L$34)</f>
        <v>1</v>
      </c>
      <c r="M35" s="7"/>
      <c r="N35" s="5">
        <f>SUM(N34/N$34)</f>
        <v>1</v>
      </c>
      <c r="O35" s="7"/>
      <c r="P35" s="5">
        <f>SUM(P34/P$34)</f>
        <v>1</v>
      </c>
      <c r="Q35" s="7"/>
      <c r="R35" s="5">
        <f>SUM(R34/R$34)</f>
        <v>1</v>
      </c>
      <c r="S35" s="7"/>
      <c r="T35" s="5">
        <f>SUM(T34/T$34)</f>
        <v>1</v>
      </c>
      <c r="U35" s="7"/>
    </row>
    <row r="36" spans="1:21">
      <c r="C36" s="10"/>
      <c r="E36" s="10"/>
      <c r="G36" s="10"/>
      <c r="I36" s="10"/>
      <c r="K36" s="10"/>
      <c r="M36" s="10"/>
      <c r="O36" s="10"/>
      <c r="P36" s="10"/>
      <c r="Q36" s="10"/>
      <c r="R36" s="10"/>
      <c r="S36" s="10"/>
      <c r="U36" s="10"/>
    </row>
    <row r="38" spans="1:21">
      <c r="A38" s="2" t="s">
        <v>16</v>
      </c>
    </row>
    <row r="39" spans="1:21">
      <c r="A39" s="2" t="s">
        <v>15</v>
      </c>
    </row>
    <row r="40" spans="1:21">
      <c r="A40" s="2" t="s">
        <v>18</v>
      </c>
    </row>
  </sheetData>
  <printOptions horizontalCentered="1"/>
  <pageMargins left="0.5" right="0.5" top="1" bottom="1" header="0.5" footer="0.5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A8Append23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Dufour, Michelle</cp:lastModifiedBy>
  <cp:lastPrinted>2022-11-10T18:55:47Z</cp:lastPrinted>
  <dcterms:created xsi:type="dcterms:W3CDTF">2011-12-06T19:59:36Z</dcterms:created>
  <dcterms:modified xsi:type="dcterms:W3CDTF">2023-11-02T19:52:41Z</dcterms:modified>
</cp:coreProperties>
</file>